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00" windowHeight="7860"/>
  </bookViews>
  <sheets>
    <sheet name="汇总-审核" sheetId="3" r:id="rId1"/>
  </sheets>
  <definedNames>
    <definedName name="_xlnm._FilterDatabase" localSheetId="0" hidden="1">'汇总-审核'!$A$1:$P$20</definedName>
    <definedName name="_xlnm.Print_Titles" localSheetId="0">'汇总-审核'!$1:$2</definedName>
  </definedNames>
  <calcPr calcId="144525"/>
</workbook>
</file>

<file path=xl/sharedStrings.xml><?xml version="1.0" encoding="utf-8"?>
<sst xmlns="http://schemas.openxmlformats.org/spreadsheetml/2006/main" count="157" uniqueCount="101">
  <si>
    <r>
      <rPr>
        <b/>
        <u/>
        <sz val="14"/>
        <rFont val="宋体"/>
        <charset val="134"/>
      </rPr>
      <t xml:space="preserve">    XX    </t>
    </r>
    <r>
      <rPr>
        <b/>
        <sz val="14"/>
        <rFont val="宋体"/>
        <charset val="134"/>
      </rPr>
      <t>学院2020-2021学年秋季学期实验室兼职管理人员考核表</t>
    </r>
  </si>
  <si>
    <t>序号</t>
  </si>
  <si>
    <t>学院名称</t>
  </si>
  <si>
    <t>实验室名称</t>
  </si>
  <si>
    <t>兼职管理
教师姓名</t>
  </si>
  <si>
    <r>
      <rPr>
        <sz val="9"/>
        <rFont val="宋体"/>
        <charset val="134"/>
        <scheme val="minor"/>
      </rPr>
      <t>基础工作量</t>
    </r>
    <r>
      <rPr>
        <sz val="9"/>
        <rFont val="宋体"/>
        <charset val="134"/>
      </rPr>
      <t>M1</t>
    </r>
  </si>
  <si>
    <t>实验室开出学时</t>
  </si>
  <si>
    <t>合计工作量</t>
  </si>
  <si>
    <t>定期检查实验室（20分）</t>
  </si>
  <si>
    <t>设备状态完好
（30分）</t>
  </si>
  <si>
    <t>日常材料
规范完整
（30分）</t>
  </si>
  <si>
    <t>实验室
卫生安全（20分）</t>
  </si>
  <si>
    <t>考核
得分</t>
  </si>
  <si>
    <t>考核
档次</t>
  </si>
  <si>
    <t>考核
系数K</t>
  </si>
  <si>
    <t>认定工作量M</t>
  </si>
  <si>
    <t>教师签字</t>
  </si>
  <si>
    <t>电气与电子工程学院</t>
  </si>
  <si>
    <t>信号与系统实验室</t>
  </si>
  <si>
    <t>徐旺</t>
  </si>
  <si>
    <t>DSP实验室</t>
  </si>
  <si>
    <t>李美</t>
  </si>
  <si>
    <t>虚拟仪器实验室</t>
  </si>
  <si>
    <t>梁美玉</t>
  </si>
  <si>
    <t>电力系统自动化实验室</t>
  </si>
  <si>
    <t>自动控制原理实验室</t>
  </si>
  <si>
    <t>张磊</t>
  </si>
  <si>
    <t>过程控制实验室</t>
  </si>
  <si>
    <t>FPGA实验室</t>
  </si>
  <si>
    <t>电机自动控制实验室</t>
  </si>
  <si>
    <t>王伟</t>
  </si>
  <si>
    <t>嵌入式系统实验室</t>
  </si>
  <si>
    <t>自动化生产线实验室</t>
  </si>
  <si>
    <t>张松林</t>
  </si>
  <si>
    <t>电力系统微机保护实验室</t>
  </si>
  <si>
    <t>谌江波</t>
  </si>
  <si>
    <t>电机拖动实验室</t>
  </si>
  <si>
    <t>束文强</t>
  </si>
  <si>
    <t>高频电子实验室</t>
  </si>
  <si>
    <t>杨福猛</t>
  </si>
  <si>
    <t>PLC实验室</t>
  </si>
  <si>
    <t>单片机项目化教学实验室</t>
  </si>
  <si>
    <t>张天飞</t>
  </si>
  <si>
    <t>电力系统继电保护实验室</t>
  </si>
  <si>
    <t>近距离通信实验室</t>
  </si>
  <si>
    <t>丁娇</t>
  </si>
  <si>
    <t>微机原理实验室</t>
  </si>
  <si>
    <t>龙海燕</t>
  </si>
  <si>
    <t>机械工程学院</t>
  </si>
  <si>
    <t>车辆实验室</t>
  </si>
  <si>
    <t>彭闪闪</t>
  </si>
  <si>
    <t>热处理实验室</t>
  </si>
  <si>
    <t>陈姗姗</t>
  </si>
  <si>
    <t>机械制造技术实验室</t>
  </si>
  <si>
    <t>张振东</t>
  </si>
  <si>
    <t>气压控制实验室</t>
  </si>
  <si>
    <t>张继东</t>
  </si>
  <si>
    <t>液压控制实验室</t>
  </si>
  <si>
    <t>机械测量实验室</t>
  </si>
  <si>
    <t>张婷婷</t>
  </si>
  <si>
    <t>单片机控制实验室</t>
  </si>
  <si>
    <t>李梦</t>
  </si>
  <si>
    <t>机电一体化实验室</t>
  </si>
  <si>
    <t>马学刚</t>
  </si>
  <si>
    <t>机械创新设计实验室</t>
  </si>
  <si>
    <t>王清清</t>
  </si>
  <si>
    <t>信号测量与分析实验室</t>
  </si>
  <si>
    <t>黄俊玲</t>
  </si>
  <si>
    <t>金相分析实验室</t>
  </si>
  <si>
    <t>张椿英</t>
  </si>
  <si>
    <t>金相制备实验室</t>
  </si>
  <si>
    <t>黄自成</t>
  </si>
  <si>
    <t>艺术设计学院</t>
  </si>
  <si>
    <t>影像动画实验室</t>
  </si>
  <si>
    <t>夏月曼</t>
  </si>
  <si>
    <t>综合模型实验室</t>
  </si>
  <si>
    <t>金燕红</t>
  </si>
  <si>
    <t>视觉传达媒介设计实验室</t>
  </si>
  <si>
    <t>赵虹</t>
  </si>
  <si>
    <t>综合材料绘画实验室</t>
  </si>
  <si>
    <t>李任梅</t>
  </si>
  <si>
    <t>木工坊</t>
  </si>
  <si>
    <t>苏乐</t>
  </si>
  <si>
    <t>计算机与软件工程学院</t>
  </si>
  <si>
    <t>网络工程实验室</t>
  </si>
  <si>
    <t>陶骏</t>
  </si>
  <si>
    <t>网络信息安全实验室</t>
  </si>
  <si>
    <t>伍岳</t>
  </si>
  <si>
    <t>计算机组成原理实验室</t>
  </si>
  <si>
    <t>朱伟杰</t>
  </si>
  <si>
    <t>管理工程学院</t>
  </si>
  <si>
    <t>工业工程基础实验室</t>
  </si>
  <si>
    <t>王汉敏</t>
  </si>
  <si>
    <t>会计实训室</t>
  </si>
  <si>
    <t>微型工厂实验室</t>
  </si>
  <si>
    <t>电子商务实验室</t>
  </si>
  <si>
    <t>钱玉霞</t>
  </si>
  <si>
    <t>仿真与虚拟现实实现实验室</t>
  </si>
  <si>
    <t>鲁守东</t>
  </si>
  <si>
    <t>通识教育与外国语学院</t>
  </si>
  <si>
    <r>
      <rPr>
        <b/>
        <sz val="16"/>
        <rFont val="宋体"/>
        <charset val="0"/>
      </rPr>
      <t xml:space="preserve">学院考核小组签字
</t>
    </r>
    <r>
      <rPr>
        <b/>
        <sz val="11"/>
        <color rgb="FFFF0000"/>
        <rFont val="宋体"/>
        <charset val="0"/>
      </rPr>
      <t>（考核小组不低于3人，加盖学院章）</t>
    </r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</si>
</sst>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30">
    <font>
      <sz val="10"/>
      <name val="Arial"/>
      <charset val="134"/>
    </font>
    <font>
      <b/>
      <u/>
      <sz val="14"/>
      <name val="宋体"/>
      <charset val="134"/>
    </font>
    <font>
      <b/>
      <sz val="14"/>
      <name val="宋体"/>
      <charset val="134"/>
      <scheme val="minor"/>
    </font>
    <font>
      <sz val="9"/>
      <name val="宋体"/>
      <charset val="134"/>
      <scheme val="minor"/>
    </font>
    <font>
      <sz val="9"/>
      <name val="宋体"/>
      <charset val="134"/>
    </font>
    <font>
      <sz val="9"/>
      <name val="Arial"/>
      <charset val="134"/>
    </font>
    <font>
      <b/>
      <sz val="16"/>
      <name val="宋体"/>
      <charset val="0"/>
    </font>
    <font>
      <b/>
      <sz val="16"/>
      <name val="Arial"/>
      <charset val="0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4"/>
      <name val="宋体"/>
      <charset val="134"/>
    </font>
    <font>
      <b/>
      <sz val="11"/>
      <color rgb="FFFF0000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9" fillId="13" borderId="4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8" fillId="26" borderId="8" applyNumberFormat="0" applyFont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4" fillId="9" borderId="7" applyNumberFormat="0" applyAlignment="0" applyProtection="0">
      <alignment vertical="center"/>
    </xf>
    <xf numFmtId="0" fontId="16" fillId="9" borderId="4" applyNumberFormat="0" applyAlignment="0" applyProtection="0">
      <alignment vertical="center"/>
    </xf>
    <xf numFmtId="0" fontId="20" fillId="16" borderId="6" applyNumberFormat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</cellStyleXfs>
  <cellXfs count="16">
    <xf numFmtId="0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 applyProtection="1">
      <protection locked="0"/>
    </xf>
    <xf numFmtId="0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00DD0806"/>
      <color rgb="0000B050"/>
      <color rgb="00FFFF00"/>
      <color rgb="00FFFFFF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57"/>
  <sheetViews>
    <sheetView tabSelected="1" workbookViewId="0">
      <selection activeCell="C47" sqref="C47"/>
    </sheetView>
  </sheetViews>
  <sheetFormatPr defaultColWidth="8.85714285714286" defaultRowHeight="12.75"/>
  <cols>
    <col min="1" max="1" width="5.42857142857143" customWidth="1"/>
    <col min="2" max="2" width="13.2857142857143" customWidth="1"/>
    <col min="3" max="3" width="12.5714285714286" customWidth="1"/>
    <col min="4" max="4" width="8.28571428571429" customWidth="1"/>
    <col min="5" max="6" width="7.14285714285714" customWidth="1"/>
    <col min="7" max="7" width="6.28571428571429" style="1" customWidth="1"/>
    <col min="8" max="8" width="8.71428571428571" customWidth="1"/>
    <col min="9" max="9" width="8.28571428571429" customWidth="1"/>
    <col min="10" max="10" width="9.85714285714286" customWidth="1"/>
    <col min="11" max="11" width="10" customWidth="1"/>
    <col min="12" max="13" width="4.57142857142857" customWidth="1"/>
    <col min="14" max="14" width="5.85714285714286" customWidth="1"/>
    <col min="15" max="15" width="8.42857142857143" customWidth="1"/>
    <col min="16" max="16" width="13.5714285714286" customWidth="1"/>
  </cols>
  <sheetData>
    <row r="1" ht="39" customHeight="1" spans="1:17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15"/>
    </row>
    <row r="2" ht="48" customHeight="1" spans="1:1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6" t="s">
        <v>16</v>
      </c>
      <c r="Q2" s="15"/>
    </row>
    <row r="3" ht="33" customHeight="1" spans="1:17">
      <c r="A3" s="6">
        <v>1</v>
      </c>
      <c r="B3" s="7" t="s">
        <v>17</v>
      </c>
      <c r="C3" s="7" t="s">
        <v>18</v>
      </c>
      <c r="D3" s="6" t="s">
        <v>19</v>
      </c>
      <c r="E3" s="7">
        <v>8</v>
      </c>
      <c r="F3" s="8">
        <v>22</v>
      </c>
      <c r="G3" s="7">
        <f>E3+F3*0.1</f>
        <v>10.2</v>
      </c>
      <c r="H3" s="8"/>
      <c r="I3" s="8"/>
      <c r="J3" s="8"/>
      <c r="K3" s="8"/>
      <c r="L3" s="8">
        <f t="shared" ref="L3:L12" si="0">SUM(H3:K3)</f>
        <v>0</v>
      </c>
      <c r="M3" s="8" t="str">
        <f>LOOKUP(L3,{0,70,80,90,100},{"D","C","B","A"})</f>
        <v>D</v>
      </c>
      <c r="N3" s="8">
        <f>LOOKUP(L3,{0,70,80,90,100},{0,0.8,1,1.2})</f>
        <v>0</v>
      </c>
      <c r="O3" s="13">
        <f t="shared" ref="O3:O12" si="1">G3*N3</f>
        <v>0</v>
      </c>
      <c r="P3" s="6"/>
      <c r="Q3" s="15"/>
    </row>
    <row r="4" ht="33" customHeight="1" spans="1:17">
      <c r="A4" s="6">
        <v>2</v>
      </c>
      <c r="B4" s="7" t="s">
        <v>17</v>
      </c>
      <c r="C4" s="7" t="s">
        <v>20</v>
      </c>
      <c r="D4" s="6" t="s">
        <v>21</v>
      </c>
      <c r="E4" s="7">
        <v>8</v>
      </c>
      <c r="F4" s="8"/>
      <c r="G4" s="7">
        <f t="shared" ref="G4:G45" si="2">E4+F4*0.1</f>
        <v>8</v>
      </c>
      <c r="H4" s="8"/>
      <c r="I4" s="8"/>
      <c r="J4" s="8"/>
      <c r="K4" s="8"/>
      <c r="L4" s="8">
        <f t="shared" si="0"/>
        <v>0</v>
      </c>
      <c r="M4" s="8" t="str">
        <f>LOOKUP(L4,{0,70,80,90,100},{"D","C","B","A"})</f>
        <v>D</v>
      </c>
      <c r="N4" s="8">
        <f>LOOKUP(L4,{0,70,80,90,100},{0,0.8,1,1.2})</f>
        <v>0</v>
      </c>
      <c r="O4" s="13">
        <f t="shared" si="1"/>
        <v>0</v>
      </c>
      <c r="P4" s="6"/>
      <c r="Q4" s="15"/>
    </row>
    <row r="5" ht="33" customHeight="1" spans="1:17">
      <c r="A5" s="6">
        <v>3</v>
      </c>
      <c r="B5" s="7" t="s">
        <v>17</v>
      </c>
      <c r="C5" s="7" t="s">
        <v>22</v>
      </c>
      <c r="D5" s="6" t="s">
        <v>23</v>
      </c>
      <c r="E5" s="7">
        <v>8</v>
      </c>
      <c r="F5" s="8"/>
      <c r="G5" s="7">
        <f t="shared" si="2"/>
        <v>8</v>
      </c>
      <c r="H5" s="8"/>
      <c r="I5" s="8"/>
      <c r="J5" s="8"/>
      <c r="K5" s="8"/>
      <c r="L5" s="8">
        <f t="shared" si="0"/>
        <v>0</v>
      </c>
      <c r="M5" s="8" t="str">
        <f>LOOKUP(L5,{0,70,80,90,100},{"D","C","B","A"})</f>
        <v>D</v>
      </c>
      <c r="N5" s="8">
        <f>LOOKUP(L5,{0,70,80,90,100},{0,0.8,1,1.2})</f>
        <v>0</v>
      </c>
      <c r="O5" s="13">
        <f t="shared" si="1"/>
        <v>0</v>
      </c>
      <c r="P5" s="6"/>
      <c r="Q5" s="15"/>
    </row>
    <row r="6" ht="33" customHeight="1" spans="1:17">
      <c r="A6" s="6">
        <v>4</v>
      </c>
      <c r="B6" s="7" t="s">
        <v>17</v>
      </c>
      <c r="C6" s="7" t="s">
        <v>24</v>
      </c>
      <c r="D6" s="6"/>
      <c r="E6" s="7">
        <v>8</v>
      </c>
      <c r="F6" s="8"/>
      <c r="G6" s="7">
        <f t="shared" si="2"/>
        <v>8</v>
      </c>
      <c r="H6" s="8"/>
      <c r="I6" s="8"/>
      <c r="J6" s="8"/>
      <c r="K6" s="8"/>
      <c r="L6" s="8">
        <f t="shared" si="0"/>
        <v>0</v>
      </c>
      <c r="M6" s="8" t="str">
        <f>LOOKUP(L6,{0,70,80,90,100},{"D","C","B","A"})</f>
        <v>D</v>
      </c>
      <c r="N6" s="8">
        <f>LOOKUP(L6,{0,70,80,90,100},{0,0.8,1,1.2})</f>
        <v>0</v>
      </c>
      <c r="O6" s="13">
        <f t="shared" si="1"/>
        <v>0</v>
      </c>
      <c r="P6" s="6"/>
      <c r="Q6" s="15"/>
    </row>
    <row r="7" ht="33" customHeight="1" spans="1:17">
      <c r="A7" s="6">
        <v>5</v>
      </c>
      <c r="B7" s="7" t="s">
        <v>17</v>
      </c>
      <c r="C7" s="7" t="s">
        <v>25</v>
      </c>
      <c r="D7" s="6" t="s">
        <v>26</v>
      </c>
      <c r="E7" s="7">
        <v>8</v>
      </c>
      <c r="F7" s="8"/>
      <c r="G7" s="7">
        <f t="shared" si="2"/>
        <v>8</v>
      </c>
      <c r="H7" s="8"/>
      <c r="I7" s="8"/>
      <c r="J7" s="8"/>
      <c r="K7" s="8"/>
      <c r="L7" s="8">
        <f t="shared" si="0"/>
        <v>0</v>
      </c>
      <c r="M7" s="8" t="str">
        <f>LOOKUP(L7,{0,70,80,90,100},{"D","C","B","A"})</f>
        <v>D</v>
      </c>
      <c r="N7" s="8">
        <f>LOOKUP(L7,{0,70,80,90,100},{0,0.8,1,1.2})</f>
        <v>0</v>
      </c>
      <c r="O7" s="13">
        <f t="shared" si="1"/>
        <v>0</v>
      </c>
      <c r="P7" s="6"/>
      <c r="Q7" s="15"/>
    </row>
    <row r="8" ht="33" customHeight="1" spans="1:17">
      <c r="A8" s="6">
        <v>6</v>
      </c>
      <c r="B8" s="7" t="s">
        <v>17</v>
      </c>
      <c r="C8" s="7" t="s">
        <v>27</v>
      </c>
      <c r="D8" s="6" t="s">
        <v>21</v>
      </c>
      <c r="E8" s="7">
        <v>8</v>
      </c>
      <c r="F8" s="8"/>
      <c r="G8" s="7">
        <f t="shared" si="2"/>
        <v>8</v>
      </c>
      <c r="H8" s="8"/>
      <c r="I8" s="8"/>
      <c r="J8" s="8"/>
      <c r="K8" s="8"/>
      <c r="L8" s="8">
        <f t="shared" si="0"/>
        <v>0</v>
      </c>
      <c r="M8" s="8" t="str">
        <f>LOOKUP(L8,{0,70,80,90,100},{"D","C","B","A"})</f>
        <v>D</v>
      </c>
      <c r="N8" s="8">
        <f>LOOKUP(L8,{0,70,80,90,100},{0,0.8,1,1.2})</f>
        <v>0</v>
      </c>
      <c r="O8" s="13">
        <f t="shared" si="1"/>
        <v>0</v>
      </c>
      <c r="P8" s="6"/>
      <c r="Q8" s="15"/>
    </row>
    <row r="9" ht="33" customHeight="1" spans="1:17">
      <c r="A9" s="6">
        <v>7</v>
      </c>
      <c r="B9" s="7" t="s">
        <v>17</v>
      </c>
      <c r="C9" s="7" t="s">
        <v>28</v>
      </c>
      <c r="D9" s="6" t="s">
        <v>23</v>
      </c>
      <c r="E9" s="7">
        <v>8</v>
      </c>
      <c r="F9" s="8"/>
      <c r="G9" s="7">
        <f t="shared" si="2"/>
        <v>8</v>
      </c>
      <c r="H9" s="8"/>
      <c r="I9" s="8"/>
      <c r="J9" s="8"/>
      <c r="K9" s="8"/>
      <c r="L9" s="8">
        <f t="shared" si="0"/>
        <v>0</v>
      </c>
      <c r="M9" s="8" t="str">
        <f>LOOKUP(L9,{0,70,80,90,100},{"D","C","B","A"})</f>
        <v>D</v>
      </c>
      <c r="N9" s="8">
        <f>LOOKUP(L9,{0,70,80,90,100},{0,0.8,1,1.2})</f>
        <v>0</v>
      </c>
      <c r="O9" s="13">
        <f t="shared" si="1"/>
        <v>0</v>
      </c>
      <c r="P9" s="6"/>
      <c r="Q9" s="15"/>
    </row>
    <row r="10" ht="33" customHeight="1" spans="1:17">
      <c r="A10" s="6">
        <v>8</v>
      </c>
      <c r="B10" s="7" t="s">
        <v>17</v>
      </c>
      <c r="C10" s="7" t="s">
        <v>29</v>
      </c>
      <c r="D10" s="6" t="s">
        <v>30</v>
      </c>
      <c r="E10" s="7">
        <v>8</v>
      </c>
      <c r="F10" s="8"/>
      <c r="G10" s="7">
        <f t="shared" si="2"/>
        <v>8</v>
      </c>
      <c r="H10" s="8"/>
      <c r="I10" s="8"/>
      <c r="J10" s="8"/>
      <c r="K10" s="8"/>
      <c r="L10" s="8">
        <f t="shared" si="0"/>
        <v>0</v>
      </c>
      <c r="M10" s="8" t="str">
        <f>LOOKUP(L10,{0,70,80,90,100},{"D","C","B","A"})</f>
        <v>D</v>
      </c>
      <c r="N10" s="8">
        <f>LOOKUP(L10,{0,70,80,90,100},{0,0.8,1,1.2})</f>
        <v>0</v>
      </c>
      <c r="O10" s="13">
        <f t="shared" si="1"/>
        <v>0</v>
      </c>
      <c r="P10" s="6"/>
      <c r="Q10" s="15"/>
    </row>
    <row r="11" ht="33" customHeight="1" spans="1:17">
      <c r="A11" s="6">
        <v>9</v>
      </c>
      <c r="B11" s="7" t="s">
        <v>17</v>
      </c>
      <c r="C11" s="7" t="s">
        <v>31</v>
      </c>
      <c r="D11" s="6" t="s">
        <v>26</v>
      </c>
      <c r="E11" s="7">
        <v>8</v>
      </c>
      <c r="F11" s="8"/>
      <c r="G11" s="7">
        <f t="shared" si="2"/>
        <v>8</v>
      </c>
      <c r="H11" s="8"/>
      <c r="I11" s="8"/>
      <c r="J11" s="8"/>
      <c r="K11" s="8"/>
      <c r="L11" s="8">
        <f t="shared" si="0"/>
        <v>0</v>
      </c>
      <c r="M11" s="8" t="str">
        <f>LOOKUP(L11,{0,70,80,90,100},{"D","C","B","A"})</f>
        <v>D</v>
      </c>
      <c r="N11" s="8">
        <f>LOOKUP(L11,{0,70,80,90,100},{0,0.8,1,1.2})</f>
        <v>0</v>
      </c>
      <c r="O11" s="13">
        <f t="shared" si="1"/>
        <v>0</v>
      </c>
      <c r="P11" s="6"/>
      <c r="Q11" s="15"/>
    </row>
    <row r="12" ht="33" customHeight="1" spans="1:17">
      <c r="A12" s="6">
        <v>10</v>
      </c>
      <c r="B12" s="7" t="s">
        <v>17</v>
      </c>
      <c r="C12" s="7" t="s">
        <v>32</v>
      </c>
      <c r="D12" s="6" t="s">
        <v>33</v>
      </c>
      <c r="E12" s="7">
        <v>8</v>
      </c>
      <c r="F12" s="8"/>
      <c r="G12" s="7">
        <f t="shared" si="2"/>
        <v>8</v>
      </c>
      <c r="H12" s="8"/>
      <c r="I12" s="8"/>
      <c r="J12" s="8"/>
      <c r="K12" s="8"/>
      <c r="L12" s="8">
        <f t="shared" si="0"/>
        <v>0</v>
      </c>
      <c r="M12" s="8" t="str">
        <f>LOOKUP(L12,{0,70,80,90,100},{"D","C","B","A"})</f>
        <v>D</v>
      </c>
      <c r="N12" s="8">
        <f>LOOKUP(L12,{0,70,80,90,100},{0,0.8,1,1.2})</f>
        <v>0</v>
      </c>
      <c r="O12" s="13">
        <f t="shared" si="1"/>
        <v>0</v>
      </c>
      <c r="P12" s="6"/>
      <c r="Q12" s="15"/>
    </row>
    <row r="13" ht="33" customHeight="1" spans="1:17">
      <c r="A13" s="6">
        <v>11</v>
      </c>
      <c r="B13" s="7" t="s">
        <v>17</v>
      </c>
      <c r="C13" s="7" t="s">
        <v>34</v>
      </c>
      <c r="D13" s="6" t="s">
        <v>35</v>
      </c>
      <c r="E13" s="7">
        <v>8</v>
      </c>
      <c r="F13" s="8"/>
      <c r="G13" s="7">
        <f t="shared" si="2"/>
        <v>8</v>
      </c>
      <c r="H13" s="8"/>
      <c r="I13" s="8"/>
      <c r="J13" s="8"/>
      <c r="K13" s="8"/>
      <c r="L13" s="8">
        <f t="shared" ref="L13:L45" si="3">SUM(H13:K13)</f>
        <v>0</v>
      </c>
      <c r="M13" s="8" t="str">
        <f>LOOKUP(L13,{0,70,80,90,100},{"D","C","B","A"})</f>
        <v>D</v>
      </c>
      <c r="N13" s="8">
        <f>LOOKUP(L13,{0,70,80,90,100},{0,0.8,1,1.2})</f>
        <v>0</v>
      </c>
      <c r="O13" s="13">
        <f t="shared" ref="O13:O45" si="4">G13*N13</f>
        <v>0</v>
      </c>
      <c r="P13" s="6"/>
      <c r="Q13" s="15"/>
    </row>
    <row r="14" ht="33" customHeight="1" spans="1:17">
      <c r="A14" s="6">
        <v>12</v>
      </c>
      <c r="B14" s="7" t="s">
        <v>17</v>
      </c>
      <c r="C14" s="7" t="s">
        <v>36</v>
      </c>
      <c r="D14" s="6" t="s">
        <v>37</v>
      </c>
      <c r="E14" s="7">
        <v>8</v>
      </c>
      <c r="F14" s="8"/>
      <c r="G14" s="7">
        <f t="shared" si="2"/>
        <v>8</v>
      </c>
      <c r="H14" s="8"/>
      <c r="I14" s="8"/>
      <c r="J14" s="8"/>
      <c r="K14" s="8"/>
      <c r="L14" s="8">
        <f t="shared" si="3"/>
        <v>0</v>
      </c>
      <c r="M14" s="8" t="str">
        <f>LOOKUP(L14,{0,70,80,90,100},{"D","C","B","A"})</f>
        <v>D</v>
      </c>
      <c r="N14" s="8">
        <f>LOOKUP(L14,{0,70,80,90,100},{0,0.8,1,1.2})</f>
        <v>0</v>
      </c>
      <c r="O14" s="13">
        <f t="shared" si="4"/>
        <v>0</v>
      </c>
      <c r="P14" s="6"/>
      <c r="Q14" s="15"/>
    </row>
    <row r="15" ht="33" customHeight="1" spans="1:17">
      <c r="A15" s="6">
        <v>13</v>
      </c>
      <c r="B15" s="7" t="s">
        <v>17</v>
      </c>
      <c r="C15" s="7" t="s">
        <v>38</v>
      </c>
      <c r="D15" s="6" t="s">
        <v>39</v>
      </c>
      <c r="E15" s="7">
        <v>8</v>
      </c>
      <c r="F15" s="8"/>
      <c r="G15" s="7">
        <f t="shared" si="2"/>
        <v>8</v>
      </c>
      <c r="H15" s="8"/>
      <c r="I15" s="8"/>
      <c r="J15" s="8"/>
      <c r="K15" s="8"/>
      <c r="L15" s="8">
        <f t="shared" si="3"/>
        <v>0</v>
      </c>
      <c r="M15" s="8" t="str">
        <f>LOOKUP(L15,{0,70,80,90,100},{"D","C","B","A"})</f>
        <v>D</v>
      </c>
      <c r="N15" s="8">
        <f>LOOKUP(L15,{0,70,80,90,100},{0,0.8,1,1.2})</f>
        <v>0</v>
      </c>
      <c r="O15" s="13">
        <f t="shared" si="4"/>
        <v>0</v>
      </c>
      <c r="P15" s="6"/>
      <c r="Q15" s="15"/>
    </row>
    <row r="16" ht="33" customHeight="1" spans="1:17">
      <c r="A16" s="6">
        <v>14</v>
      </c>
      <c r="B16" s="7" t="s">
        <v>17</v>
      </c>
      <c r="C16" s="7" t="s">
        <v>40</v>
      </c>
      <c r="D16" s="6" t="s">
        <v>33</v>
      </c>
      <c r="E16" s="7">
        <v>8</v>
      </c>
      <c r="F16" s="8"/>
      <c r="G16" s="7">
        <f t="shared" si="2"/>
        <v>8</v>
      </c>
      <c r="H16" s="8"/>
      <c r="I16" s="8"/>
      <c r="J16" s="8"/>
      <c r="K16" s="8"/>
      <c r="L16" s="8">
        <f t="shared" si="3"/>
        <v>0</v>
      </c>
      <c r="M16" s="8" t="str">
        <f>LOOKUP(L16,{0,70,80,90,100},{"D","C","B","A"})</f>
        <v>D</v>
      </c>
      <c r="N16" s="8">
        <f>LOOKUP(L16,{0,70,80,90,100},{0,0.8,1,1.2})</f>
        <v>0</v>
      </c>
      <c r="O16" s="13">
        <f t="shared" si="4"/>
        <v>0</v>
      </c>
      <c r="P16" s="6"/>
      <c r="Q16" s="15"/>
    </row>
    <row r="17" ht="33" customHeight="1" spans="1:17">
      <c r="A17" s="6">
        <v>15</v>
      </c>
      <c r="B17" s="7" t="s">
        <v>17</v>
      </c>
      <c r="C17" s="7" t="s">
        <v>41</v>
      </c>
      <c r="D17" s="6" t="s">
        <v>42</v>
      </c>
      <c r="E17" s="7">
        <v>8</v>
      </c>
      <c r="F17" s="8"/>
      <c r="G17" s="7">
        <f t="shared" si="2"/>
        <v>8</v>
      </c>
      <c r="H17" s="8"/>
      <c r="I17" s="8"/>
      <c r="J17" s="8"/>
      <c r="K17" s="8"/>
      <c r="L17" s="8">
        <f t="shared" si="3"/>
        <v>0</v>
      </c>
      <c r="M17" s="8" t="str">
        <f>LOOKUP(L17,{0,70,80,90,100},{"D","C","B","A"})</f>
        <v>D</v>
      </c>
      <c r="N17" s="8">
        <f>LOOKUP(L17,{0,70,80,90,100},{0,0.8,1,1.2})</f>
        <v>0</v>
      </c>
      <c r="O17" s="13">
        <f t="shared" si="4"/>
        <v>0</v>
      </c>
      <c r="P17" s="6"/>
      <c r="Q17" s="15"/>
    </row>
    <row r="18" ht="33" customHeight="1" spans="1:17">
      <c r="A18" s="6">
        <v>16</v>
      </c>
      <c r="B18" s="7" t="s">
        <v>17</v>
      </c>
      <c r="C18" s="7" t="s">
        <v>43</v>
      </c>
      <c r="D18" s="6" t="s">
        <v>35</v>
      </c>
      <c r="E18" s="7">
        <v>8</v>
      </c>
      <c r="F18" s="8"/>
      <c r="G18" s="7">
        <f t="shared" si="2"/>
        <v>8</v>
      </c>
      <c r="H18" s="8"/>
      <c r="I18" s="8"/>
      <c r="J18" s="8"/>
      <c r="K18" s="8"/>
      <c r="L18" s="8">
        <f t="shared" si="3"/>
        <v>0</v>
      </c>
      <c r="M18" s="8" t="str">
        <f>LOOKUP(L18,{0,70,80,90,100},{"D","C","B","A"})</f>
        <v>D</v>
      </c>
      <c r="N18" s="8">
        <f>LOOKUP(L18,{0,70,80,90,100},{0,0.8,1,1.2})</f>
        <v>0</v>
      </c>
      <c r="O18" s="13">
        <f t="shared" si="4"/>
        <v>0</v>
      </c>
      <c r="P18" s="6"/>
      <c r="Q18" s="15"/>
    </row>
    <row r="19" ht="33" customHeight="1" spans="1:17">
      <c r="A19" s="6">
        <v>17</v>
      </c>
      <c r="B19" s="7" t="s">
        <v>17</v>
      </c>
      <c r="C19" s="7" t="s">
        <v>44</v>
      </c>
      <c r="D19" s="6" t="s">
        <v>45</v>
      </c>
      <c r="E19" s="7">
        <v>8</v>
      </c>
      <c r="F19" s="8"/>
      <c r="G19" s="7">
        <f t="shared" si="2"/>
        <v>8</v>
      </c>
      <c r="H19" s="8"/>
      <c r="I19" s="8"/>
      <c r="J19" s="8"/>
      <c r="K19" s="8"/>
      <c r="L19" s="8">
        <f t="shared" si="3"/>
        <v>0</v>
      </c>
      <c r="M19" s="8" t="str">
        <f>LOOKUP(L19,{0,70,80,90,100},{"D","C","B","A"})</f>
        <v>D</v>
      </c>
      <c r="N19" s="8">
        <f>LOOKUP(L19,{0,70,80,90,100},{0,0.8,1,1.2})</f>
        <v>0</v>
      </c>
      <c r="O19" s="13">
        <f t="shared" si="4"/>
        <v>0</v>
      </c>
      <c r="P19" s="6"/>
      <c r="Q19" s="15"/>
    </row>
    <row r="20" ht="33" customHeight="1" spans="1:17">
      <c r="A20" s="6">
        <v>18</v>
      </c>
      <c r="B20" s="7" t="s">
        <v>17</v>
      </c>
      <c r="C20" s="7" t="s">
        <v>46</v>
      </c>
      <c r="D20" s="6" t="s">
        <v>47</v>
      </c>
      <c r="E20" s="7">
        <v>8</v>
      </c>
      <c r="F20" s="8"/>
      <c r="G20" s="7">
        <f t="shared" si="2"/>
        <v>8</v>
      </c>
      <c r="H20" s="8"/>
      <c r="I20" s="8"/>
      <c r="J20" s="8"/>
      <c r="K20" s="8"/>
      <c r="L20" s="8">
        <f t="shared" si="3"/>
        <v>0</v>
      </c>
      <c r="M20" s="8" t="str">
        <f>LOOKUP(L20,{0,70,80,90,100},{"D","C","B","A"})</f>
        <v>D</v>
      </c>
      <c r="N20" s="8">
        <f>LOOKUP(L20,{0,70,80,90,100},{0,0.8,1,1.2})</f>
        <v>0</v>
      </c>
      <c r="O20" s="13">
        <f t="shared" si="4"/>
        <v>0</v>
      </c>
      <c r="P20" s="6"/>
      <c r="Q20" s="15"/>
    </row>
    <row r="21" ht="33" customHeight="1" spans="1:16">
      <c r="A21" s="6">
        <v>19</v>
      </c>
      <c r="B21" s="7" t="s">
        <v>48</v>
      </c>
      <c r="C21" s="9" t="s">
        <v>49</v>
      </c>
      <c r="D21" s="6" t="s">
        <v>50</v>
      </c>
      <c r="E21" s="7">
        <v>8</v>
      </c>
      <c r="F21" s="8"/>
      <c r="G21" s="7">
        <f t="shared" si="2"/>
        <v>8</v>
      </c>
      <c r="H21" s="8"/>
      <c r="I21" s="8"/>
      <c r="J21" s="8"/>
      <c r="K21" s="8"/>
      <c r="L21" s="8">
        <f t="shared" si="3"/>
        <v>0</v>
      </c>
      <c r="M21" s="8" t="str">
        <f>LOOKUP(L21,{0,70,80,90,100},{"D","C","B","A"})</f>
        <v>D</v>
      </c>
      <c r="N21" s="8">
        <f>LOOKUP(L21,{0,70,80,90,100},{0,0.8,1,1.2})</f>
        <v>0</v>
      </c>
      <c r="O21" s="13">
        <f t="shared" si="4"/>
        <v>0</v>
      </c>
      <c r="P21" s="14"/>
    </row>
    <row r="22" ht="33" customHeight="1" spans="1:16">
      <c r="A22" s="6">
        <v>20</v>
      </c>
      <c r="B22" s="7" t="s">
        <v>48</v>
      </c>
      <c r="C22" s="9" t="s">
        <v>51</v>
      </c>
      <c r="D22" s="6" t="s">
        <v>52</v>
      </c>
      <c r="E22" s="7">
        <v>8</v>
      </c>
      <c r="F22" s="8"/>
      <c r="G22" s="7">
        <f t="shared" si="2"/>
        <v>8</v>
      </c>
      <c r="H22" s="8"/>
      <c r="I22" s="8"/>
      <c r="J22" s="8"/>
      <c r="K22" s="8"/>
      <c r="L22" s="8">
        <f t="shared" si="3"/>
        <v>0</v>
      </c>
      <c r="M22" s="8" t="str">
        <f>LOOKUP(L22,{0,70,80,90,100},{"D","C","B","A"})</f>
        <v>D</v>
      </c>
      <c r="N22" s="8">
        <f>LOOKUP(L22,{0,70,80,90,100},{0,0.8,1,1.2})</f>
        <v>0</v>
      </c>
      <c r="O22" s="13">
        <f t="shared" si="4"/>
        <v>0</v>
      </c>
      <c r="P22" s="14"/>
    </row>
    <row r="23" ht="33" customHeight="1" spans="1:16">
      <c r="A23" s="6">
        <v>21</v>
      </c>
      <c r="B23" s="7" t="s">
        <v>48</v>
      </c>
      <c r="C23" s="9" t="s">
        <v>53</v>
      </c>
      <c r="D23" s="6" t="s">
        <v>54</v>
      </c>
      <c r="E23" s="7">
        <v>8</v>
      </c>
      <c r="F23" s="8"/>
      <c r="G23" s="7">
        <f t="shared" si="2"/>
        <v>8</v>
      </c>
      <c r="H23" s="8"/>
      <c r="I23" s="8"/>
      <c r="J23" s="8"/>
      <c r="K23" s="8"/>
      <c r="L23" s="8">
        <f t="shared" si="3"/>
        <v>0</v>
      </c>
      <c r="M23" s="8" t="str">
        <f>LOOKUP(L23,{0,70,80,90,100},{"D","C","B","A"})</f>
        <v>D</v>
      </c>
      <c r="N23" s="8">
        <f>LOOKUP(L23,{0,70,80,90,100},{0,0.8,1,1.2})</f>
        <v>0</v>
      </c>
      <c r="O23" s="13">
        <f t="shared" si="4"/>
        <v>0</v>
      </c>
      <c r="P23" s="14"/>
    </row>
    <row r="24" ht="33" customHeight="1" spans="1:16">
      <c r="A24" s="6">
        <v>22</v>
      </c>
      <c r="B24" s="7" t="s">
        <v>48</v>
      </c>
      <c r="C24" s="9" t="s">
        <v>55</v>
      </c>
      <c r="D24" s="6" t="s">
        <v>56</v>
      </c>
      <c r="E24" s="7">
        <v>8</v>
      </c>
      <c r="F24" s="8"/>
      <c r="G24" s="7">
        <f t="shared" si="2"/>
        <v>8</v>
      </c>
      <c r="H24" s="8"/>
      <c r="I24" s="8"/>
      <c r="J24" s="8"/>
      <c r="K24" s="8"/>
      <c r="L24" s="8">
        <f t="shared" si="3"/>
        <v>0</v>
      </c>
      <c r="M24" s="8" t="str">
        <f>LOOKUP(L24,{0,70,80,90,100},{"D","C","B","A"})</f>
        <v>D</v>
      </c>
      <c r="N24" s="8">
        <f>LOOKUP(L24,{0,70,80,90,100},{0,0.8,1,1.2})</f>
        <v>0</v>
      </c>
      <c r="O24" s="13">
        <f t="shared" si="4"/>
        <v>0</v>
      </c>
      <c r="P24" s="14"/>
    </row>
    <row r="25" ht="33" customHeight="1" spans="1:16">
      <c r="A25" s="6">
        <v>23</v>
      </c>
      <c r="B25" s="7" t="s">
        <v>48</v>
      </c>
      <c r="C25" s="9" t="s">
        <v>57</v>
      </c>
      <c r="D25" s="6" t="s">
        <v>56</v>
      </c>
      <c r="E25" s="7">
        <v>8</v>
      </c>
      <c r="F25" s="8"/>
      <c r="G25" s="7">
        <f t="shared" si="2"/>
        <v>8</v>
      </c>
      <c r="H25" s="8"/>
      <c r="I25" s="8"/>
      <c r="J25" s="8"/>
      <c r="K25" s="8"/>
      <c r="L25" s="8">
        <f t="shared" si="3"/>
        <v>0</v>
      </c>
      <c r="M25" s="8" t="str">
        <f>LOOKUP(L25,{0,70,80,90,100},{"D","C","B","A"})</f>
        <v>D</v>
      </c>
      <c r="N25" s="8">
        <f>LOOKUP(L25,{0,70,80,90,100},{0,0.8,1,1.2})</f>
        <v>0</v>
      </c>
      <c r="O25" s="13">
        <f t="shared" si="4"/>
        <v>0</v>
      </c>
      <c r="P25" s="14"/>
    </row>
    <row r="26" ht="33" customHeight="1" spans="1:16">
      <c r="A26" s="6">
        <v>24</v>
      </c>
      <c r="B26" s="7" t="s">
        <v>48</v>
      </c>
      <c r="C26" s="9" t="s">
        <v>58</v>
      </c>
      <c r="D26" s="6" t="s">
        <v>59</v>
      </c>
      <c r="E26" s="7">
        <v>8</v>
      </c>
      <c r="F26" s="8"/>
      <c r="G26" s="7">
        <f t="shared" si="2"/>
        <v>8</v>
      </c>
      <c r="H26" s="8"/>
      <c r="I26" s="8"/>
      <c r="J26" s="8"/>
      <c r="K26" s="8"/>
      <c r="L26" s="8">
        <f t="shared" si="3"/>
        <v>0</v>
      </c>
      <c r="M26" s="8" t="str">
        <f>LOOKUP(L26,{0,70,80,90,100},{"D","C","B","A"})</f>
        <v>D</v>
      </c>
      <c r="N26" s="8">
        <f>LOOKUP(L26,{0,70,80,90,100},{0,0.8,1,1.2})</f>
        <v>0</v>
      </c>
      <c r="O26" s="13">
        <f t="shared" si="4"/>
        <v>0</v>
      </c>
      <c r="P26" s="14"/>
    </row>
    <row r="27" ht="33" customHeight="1" spans="1:16">
      <c r="A27" s="6">
        <v>25</v>
      </c>
      <c r="B27" s="7" t="s">
        <v>48</v>
      </c>
      <c r="C27" s="9" t="s">
        <v>60</v>
      </c>
      <c r="D27" s="6" t="s">
        <v>61</v>
      </c>
      <c r="E27" s="7">
        <v>8</v>
      </c>
      <c r="F27" s="8"/>
      <c r="G27" s="7">
        <f t="shared" si="2"/>
        <v>8</v>
      </c>
      <c r="H27" s="8"/>
      <c r="I27" s="8"/>
      <c r="J27" s="8"/>
      <c r="K27" s="8"/>
      <c r="L27" s="8">
        <f t="shared" si="3"/>
        <v>0</v>
      </c>
      <c r="M27" s="8" t="str">
        <f>LOOKUP(L27,{0,70,80,90,100},{"D","C","B","A"})</f>
        <v>D</v>
      </c>
      <c r="N27" s="8">
        <f>LOOKUP(L27,{0,70,80,90,100},{0,0.8,1,1.2})</f>
        <v>0</v>
      </c>
      <c r="O27" s="13">
        <f t="shared" si="4"/>
        <v>0</v>
      </c>
      <c r="P27" s="14"/>
    </row>
    <row r="28" ht="33" customHeight="1" spans="1:16">
      <c r="A28" s="6">
        <v>26</v>
      </c>
      <c r="B28" s="7" t="s">
        <v>48</v>
      </c>
      <c r="C28" s="9" t="s">
        <v>62</v>
      </c>
      <c r="D28" s="6" t="s">
        <v>63</v>
      </c>
      <c r="E28" s="7">
        <v>8</v>
      </c>
      <c r="F28" s="8"/>
      <c r="G28" s="7">
        <f t="shared" si="2"/>
        <v>8</v>
      </c>
      <c r="H28" s="8"/>
      <c r="I28" s="8"/>
      <c r="J28" s="8"/>
      <c r="K28" s="8"/>
      <c r="L28" s="8">
        <f t="shared" si="3"/>
        <v>0</v>
      </c>
      <c r="M28" s="8" t="str">
        <f>LOOKUP(L28,{0,70,80,90,100},{"D","C","B","A"})</f>
        <v>D</v>
      </c>
      <c r="N28" s="8">
        <f>LOOKUP(L28,{0,70,80,90,100},{0,0.8,1,1.2})</f>
        <v>0</v>
      </c>
      <c r="O28" s="13">
        <f t="shared" si="4"/>
        <v>0</v>
      </c>
      <c r="P28" s="14"/>
    </row>
    <row r="29" ht="33" customHeight="1" spans="1:16">
      <c r="A29" s="6">
        <v>27</v>
      </c>
      <c r="B29" s="7" t="s">
        <v>48</v>
      </c>
      <c r="C29" s="9" t="s">
        <v>64</v>
      </c>
      <c r="D29" s="6" t="s">
        <v>65</v>
      </c>
      <c r="E29" s="7">
        <v>8</v>
      </c>
      <c r="F29" s="8"/>
      <c r="G29" s="7">
        <f t="shared" si="2"/>
        <v>8</v>
      </c>
      <c r="H29" s="8"/>
      <c r="I29" s="8"/>
      <c r="J29" s="8"/>
      <c r="K29" s="8"/>
      <c r="L29" s="8">
        <f t="shared" si="3"/>
        <v>0</v>
      </c>
      <c r="M29" s="8" t="str">
        <f>LOOKUP(L29,{0,70,80,90,100},{"D","C","B","A"})</f>
        <v>D</v>
      </c>
      <c r="N29" s="8">
        <f>LOOKUP(L29,{0,70,80,90,100},{0,0.8,1,1.2})</f>
        <v>0</v>
      </c>
      <c r="O29" s="13">
        <f t="shared" si="4"/>
        <v>0</v>
      </c>
      <c r="P29" s="14"/>
    </row>
    <row r="30" ht="33" customHeight="1" spans="1:16">
      <c r="A30" s="6">
        <v>28</v>
      </c>
      <c r="B30" s="7" t="s">
        <v>48</v>
      </c>
      <c r="C30" s="9" t="s">
        <v>66</v>
      </c>
      <c r="D30" s="6" t="s">
        <v>67</v>
      </c>
      <c r="E30" s="7">
        <v>8</v>
      </c>
      <c r="F30" s="8"/>
      <c r="G30" s="7">
        <f t="shared" si="2"/>
        <v>8</v>
      </c>
      <c r="H30" s="8"/>
      <c r="I30" s="8"/>
      <c r="J30" s="8"/>
      <c r="K30" s="8"/>
      <c r="L30" s="8">
        <f t="shared" si="3"/>
        <v>0</v>
      </c>
      <c r="M30" s="8" t="str">
        <f>LOOKUP(L30,{0,70,80,90,100},{"D","C","B","A"})</f>
        <v>D</v>
      </c>
      <c r="N30" s="8">
        <f>LOOKUP(L30,{0,70,80,90,100},{0,0.8,1,1.2})</f>
        <v>0</v>
      </c>
      <c r="O30" s="13">
        <f t="shared" si="4"/>
        <v>0</v>
      </c>
      <c r="P30" s="14"/>
    </row>
    <row r="31" ht="33" customHeight="1" spans="1:16">
      <c r="A31" s="6">
        <v>29</v>
      </c>
      <c r="B31" s="7" t="s">
        <v>48</v>
      </c>
      <c r="C31" s="9" t="s">
        <v>68</v>
      </c>
      <c r="D31" s="6" t="s">
        <v>69</v>
      </c>
      <c r="E31" s="7">
        <v>8</v>
      </c>
      <c r="F31" s="8"/>
      <c r="G31" s="7">
        <f t="shared" si="2"/>
        <v>8</v>
      </c>
      <c r="H31" s="8"/>
      <c r="I31" s="8"/>
      <c r="J31" s="8"/>
      <c r="K31" s="8"/>
      <c r="L31" s="8">
        <f t="shared" si="3"/>
        <v>0</v>
      </c>
      <c r="M31" s="8" t="str">
        <f>LOOKUP(L31,{0,70,80,90,100},{"D","C","B","A"})</f>
        <v>D</v>
      </c>
      <c r="N31" s="8">
        <f>LOOKUP(L31,{0,70,80,90,100},{0,0.8,1,1.2})</f>
        <v>0</v>
      </c>
      <c r="O31" s="13">
        <f t="shared" si="4"/>
        <v>0</v>
      </c>
      <c r="P31" s="14"/>
    </row>
    <row r="32" ht="33" customHeight="1" spans="1:16">
      <c r="A32" s="6">
        <v>30</v>
      </c>
      <c r="B32" s="7" t="s">
        <v>48</v>
      </c>
      <c r="C32" s="9" t="s">
        <v>70</v>
      </c>
      <c r="D32" s="6" t="s">
        <v>71</v>
      </c>
      <c r="E32" s="7">
        <v>8</v>
      </c>
      <c r="F32" s="8"/>
      <c r="G32" s="7">
        <f t="shared" si="2"/>
        <v>8</v>
      </c>
      <c r="H32" s="8"/>
      <c r="I32" s="8"/>
      <c r="J32" s="8"/>
      <c r="K32" s="8"/>
      <c r="L32" s="8">
        <f t="shared" si="3"/>
        <v>0</v>
      </c>
      <c r="M32" s="8" t="str">
        <f>LOOKUP(L32,{0,70,80,90,100},{"D","C","B","A"})</f>
        <v>D</v>
      </c>
      <c r="N32" s="8">
        <f>LOOKUP(L32,{0,70,80,90,100},{0,0.8,1,1.2})</f>
        <v>0</v>
      </c>
      <c r="O32" s="13">
        <f t="shared" si="4"/>
        <v>0</v>
      </c>
      <c r="P32" s="14"/>
    </row>
    <row r="33" ht="33" customHeight="1" spans="1:16">
      <c r="A33" s="6">
        <v>31</v>
      </c>
      <c r="B33" s="7" t="s">
        <v>72</v>
      </c>
      <c r="C33" s="7" t="s">
        <v>73</v>
      </c>
      <c r="D33" s="6" t="s">
        <v>74</v>
      </c>
      <c r="E33" s="7">
        <v>8</v>
      </c>
      <c r="F33" s="8"/>
      <c r="G33" s="7">
        <f t="shared" si="2"/>
        <v>8</v>
      </c>
      <c r="H33" s="8"/>
      <c r="I33" s="8"/>
      <c r="J33" s="8"/>
      <c r="K33" s="8"/>
      <c r="L33" s="8">
        <f t="shared" si="3"/>
        <v>0</v>
      </c>
      <c r="M33" s="8" t="str">
        <f>LOOKUP(L33,{0,70,80,90,100},{"D","C","B","A"})</f>
        <v>D</v>
      </c>
      <c r="N33" s="8">
        <f>LOOKUP(L33,{0,70,80,90,100},{0,0.8,1,1.2})</f>
        <v>0</v>
      </c>
      <c r="O33" s="13">
        <f t="shared" si="4"/>
        <v>0</v>
      </c>
      <c r="P33" s="14"/>
    </row>
    <row r="34" ht="33" customHeight="1" spans="1:16">
      <c r="A34" s="6">
        <v>32</v>
      </c>
      <c r="B34" s="7" t="s">
        <v>72</v>
      </c>
      <c r="C34" s="7" t="s">
        <v>75</v>
      </c>
      <c r="D34" s="6" t="s">
        <v>76</v>
      </c>
      <c r="E34" s="7">
        <v>8</v>
      </c>
      <c r="F34" s="8"/>
      <c r="G34" s="7">
        <f t="shared" si="2"/>
        <v>8</v>
      </c>
      <c r="H34" s="8"/>
      <c r="I34" s="8"/>
      <c r="J34" s="8"/>
      <c r="K34" s="8"/>
      <c r="L34" s="8">
        <f t="shared" si="3"/>
        <v>0</v>
      </c>
      <c r="M34" s="8" t="str">
        <f>LOOKUP(L34,{0,70,80,90,100},{"D","C","B","A"})</f>
        <v>D</v>
      </c>
      <c r="N34" s="8">
        <f>LOOKUP(L34,{0,70,80,90,100},{0,0.8,1,1.2})</f>
        <v>0</v>
      </c>
      <c r="O34" s="13">
        <f t="shared" si="4"/>
        <v>0</v>
      </c>
      <c r="P34" s="14"/>
    </row>
    <row r="35" ht="33" customHeight="1" spans="1:16">
      <c r="A35" s="6">
        <v>33</v>
      </c>
      <c r="B35" s="7" t="s">
        <v>72</v>
      </c>
      <c r="C35" s="7" t="s">
        <v>77</v>
      </c>
      <c r="D35" s="6" t="s">
        <v>78</v>
      </c>
      <c r="E35" s="7">
        <v>8</v>
      </c>
      <c r="F35" s="8"/>
      <c r="G35" s="7">
        <f t="shared" si="2"/>
        <v>8</v>
      </c>
      <c r="H35" s="8"/>
      <c r="I35" s="8"/>
      <c r="J35" s="8"/>
      <c r="K35" s="8"/>
      <c r="L35" s="8">
        <f t="shared" si="3"/>
        <v>0</v>
      </c>
      <c r="M35" s="8" t="str">
        <f>LOOKUP(L35,{0,70,80,90,100},{"D","C","B","A"})</f>
        <v>D</v>
      </c>
      <c r="N35" s="8">
        <f>LOOKUP(L35,{0,70,80,90,100},{0,0.8,1,1.2})</f>
        <v>0</v>
      </c>
      <c r="O35" s="13">
        <f t="shared" si="4"/>
        <v>0</v>
      </c>
      <c r="P35" s="14"/>
    </row>
    <row r="36" ht="33" customHeight="1" spans="1:16">
      <c r="A36" s="6">
        <v>34</v>
      </c>
      <c r="B36" s="7" t="s">
        <v>72</v>
      </c>
      <c r="C36" s="6" t="s">
        <v>79</v>
      </c>
      <c r="D36" s="6" t="s">
        <v>80</v>
      </c>
      <c r="E36" s="7">
        <v>8</v>
      </c>
      <c r="F36" s="8"/>
      <c r="G36" s="7">
        <f t="shared" si="2"/>
        <v>8</v>
      </c>
      <c r="H36" s="8"/>
      <c r="I36" s="8"/>
      <c r="J36" s="8"/>
      <c r="K36" s="8"/>
      <c r="L36" s="8">
        <f t="shared" si="3"/>
        <v>0</v>
      </c>
      <c r="M36" s="8" t="str">
        <f>LOOKUP(L36,{0,70,80,90,100},{"D","C","B","A"})</f>
        <v>D</v>
      </c>
      <c r="N36" s="8">
        <f>LOOKUP(L36,{0,70,80,90,100},{0,0.8,1,1.2})</f>
        <v>0</v>
      </c>
      <c r="O36" s="13">
        <f t="shared" si="4"/>
        <v>0</v>
      </c>
      <c r="P36" s="14"/>
    </row>
    <row r="37" ht="33" customHeight="1" spans="1:16">
      <c r="A37" s="6">
        <v>35</v>
      </c>
      <c r="B37" s="7" t="s">
        <v>72</v>
      </c>
      <c r="C37" s="6" t="s">
        <v>81</v>
      </c>
      <c r="D37" s="6" t="s">
        <v>82</v>
      </c>
      <c r="E37" s="7">
        <v>8</v>
      </c>
      <c r="F37" s="8"/>
      <c r="G37" s="7">
        <f t="shared" si="2"/>
        <v>8</v>
      </c>
      <c r="H37" s="8"/>
      <c r="I37" s="8"/>
      <c r="J37" s="8"/>
      <c r="K37" s="8"/>
      <c r="L37" s="8">
        <f t="shared" si="3"/>
        <v>0</v>
      </c>
      <c r="M37" s="8" t="str">
        <f>LOOKUP(L37,{0,70,80,90,100},{"D","C","B","A"})</f>
        <v>D</v>
      </c>
      <c r="N37" s="8">
        <f>LOOKUP(L37,{0,70,80,90,100},{0,0.8,1,1.2})</f>
        <v>0</v>
      </c>
      <c r="O37" s="13">
        <f t="shared" si="4"/>
        <v>0</v>
      </c>
      <c r="P37" s="14"/>
    </row>
    <row r="38" ht="33" customHeight="1" spans="1:16">
      <c r="A38" s="6">
        <v>36</v>
      </c>
      <c r="B38" s="7" t="s">
        <v>83</v>
      </c>
      <c r="C38" s="7" t="s">
        <v>84</v>
      </c>
      <c r="D38" s="6" t="s">
        <v>85</v>
      </c>
      <c r="E38" s="7">
        <v>8</v>
      </c>
      <c r="F38" s="8"/>
      <c r="G38" s="7">
        <f t="shared" si="2"/>
        <v>8</v>
      </c>
      <c r="H38" s="8"/>
      <c r="I38" s="8"/>
      <c r="J38" s="8"/>
      <c r="K38" s="8"/>
      <c r="L38" s="8">
        <f t="shared" si="3"/>
        <v>0</v>
      </c>
      <c r="M38" s="8" t="str">
        <f>LOOKUP(L38,{0,70,80,90,100},{"D","C","B","A"})</f>
        <v>D</v>
      </c>
      <c r="N38" s="8">
        <f>LOOKUP(L38,{0,70,80,90,100},{0,0.8,1,1.2})</f>
        <v>0</v>
      </c>
      <c r="O38" s="13">
        <f t="shared" si="4"/>
        <v>0</v>
      </c>
      <c r="P38" s="14"/>
    </row>
    <row r="39" ht="33" customHeight="1" spans="1:16">
      <c r="A39" s="6">
        <v>37</v>
      </c>
      <c r="B39" s="7" t="s">
        <v>83</v>
      </c>
      <c r="C39" s="7" t="s">
        <v>86</v>
      </c>
      <c r="D39" s="6" t="s">
        <v>87</v>
      </c>
      <c r="E39" s="7">
        <v>8</v>
      </c>
      <c r="F39" s="8"/>
      <c r="G39" s="7">
        <f t="shared" si="2"/>
        <v>8</v>
      </c>
      <c r="H39" s="8"/>
      <c r="I39" s="8"/>
      <c r="J39" s="8"/>
      <c r="K39" s="8"/>
      <c r="L39" s="8">
        <f t="shared" si="3"/>
        <v>0</v>
      </c>
      <c r="M39" s="8" t="str">
        <f>LOOKUP(L39,{0,70,80,90,100},{"D","C","B","A"})</f>
        <v>D</v>
      </c>
      <c r="N39" s="8">
        <f>LOOKUP(L39,{0,70,80,90,100},{0,0.8,1,1.2})</f>
        <v>0</v>
      </c>
      <c r="O39" s="13">
        <f t="shared" si="4"/>
        <v>0</v>
      </c>
      <c r="P39" s="14"/>
    </row>
    <row r="40" ht="33" customHeight="1" spans="1:16">
      <c r="A40" s="6">
        <v>38</v>
      </c>
      <c r="B40" s="7" t="s">
        <v>83</v>
      </c>
      <c r="C40" s="7" t="s">
        <v>88</v>
      </c>
      <c r="D40" s="6" t="s">
        <v>89</v>
      </c>
      <c r="E40" s="7">
        <v>8</v>
      </c>
      <c r="F40" s="8"/>
      <c r="G40" s="7">
        <f t="shared" si="2"/>
        <v>8</v>
      </c>
      <c r="H40" s="8"/>
      <c r="I40" s="8"/>
      <c r="J40" s="8"/>
      <c r="K40" s="8"/>
      <c r="L40" s="8">
        <f t="shared" si="3"/>
        <v>0</v>
      </c>
      <c r="M40" s="8" t="str">
        <f>LOOKUP(L40,{0,70,80,90,100},{"D","C","B","A"})</f>
        <v>D</v>
      </c>
      <c r="N40" s="8">
        <f>LOOKUP(L40,{0,70,80,90,100},{0,0.8,1,1.2})</f>
        <v>0</v>
      </c>
      <c r="O40" s="13">
        <f t="shared" si="4"/>
        <v>0</v>
      </c>
      <c r="P40" s="14"/>
    </row>
    <row r="41" ht="33" customHeight="1" spans="1:16">
      <c r="A41" s="6">
        <v>39</v>
      </c>
      <c r="B41" s="7" t="s">
        <v>90</v>
      </c>
      <c r="C41" s="7" t="s">
        <v>91</v>
      </c>
      <c r="D41" s="6" t="s">
        <v>92</v>
      </c>
      <c r="E41" s="7">
        <v>8</v>
      </c>
      <c r="F41" s="8"/>
      <c r="G41" s="7">
        <f t="shared" si="2"/>
        <v>8</v>
      </c>
      <c r="H41" s="8"/>
      <c r="I41" s="8"/>
      <c r="J41" s="8"/>
      <c r="K41" s="8"/>
      <c r="L41" s="8">
        <f t="shared" si="3"/>
        <v>0</v>
      </c>
      <c r="M41" s="8" t="str">
        <f>LOOKUP(L41,{0,70,80,90,100},{"D","C","B","A"})</f>
        <v>D</v>
      </c>
      <c r="N41" s="8">
        <f>LOOKUP(L41,{0,70,80,90,100},{0,0.8,1,1.2})</f>
        <v>0</v>
      </c>
      <c r="O41" s="13">
        <f t="shared" si="4"/>
        <v>0</v>
      </c>
      <c r="P41" s="14"/>
    </row>
    <row r="42" ht="33" customHeight="1" spans="1:16">
      <c r="A42" s="6">
        <v>40</v>
      </c>
      <c r="B42" s="7" t="s">
        <v>90</v>
      </c>
      <c r="C42" s="7" t="s">
        <v>93</v>
      </c>
      <c r="D42" s="6" t="s">
        <v>92</v>
      </c>
      <c r="E42" s="7">
        <v>8</v>
      </c>
      <c r="F42" s="8"/>
      <c r="G42" s="7">
        <f t="shared" si="2"/>
        <v>8</v>
      </c>
      <c r="H42" s="8"/>
      <c r="I42" s="8"/>
      <c r="J42" s="8"/>
      <c r="K42" s="8"/>
      <c r="L42" s="8">
        <f t="shared" si="3"/>
        <v>0</v>
      </c>
      <c r="M42" s="8" t="str">
        <f>LOOKUP(L42,{0,70,80,90,100},{"D","C","B","A"})</f>
        <v>D</v>
      </c>
      <c r="N42" s="8">
        <f>LOOKUP(L42,{0,70,80,90,100},{0,0.8,1,1.2})</f>
        <v>0</v>
      </c>
      <c r="O42" s="13">
        <f t="shared" si="4"/>
        <v>0</v>
      </c>
      <c r="P42" s="14"/>
    </row>
    <row r="43" ht="33" customHeight="1" spans="1:16">
      <c r="A43" s="6">
        <v>41</v>
      </c>
      <c r="B43" s="7" t="s">
        <v>90</v>
      </c>
      <c r="C43" s="7" t="s">
        <v>94</v>
      </c>
      <c r="D43" s="6" t="s">
        <v>92</v>
      </c>
      <c r="E43" s="7">
        <v>8</v>
      </c>
      <c r="F43" s="8"/>
      <c r="G43" s="7">
        <f t="shared" si="2"/>
        <v>8</v>
      </c>
      <c r="H43" s="8"/>
      <c r="I43" s="8"/>
      <c r="J43" s="8"/>
      <c r="K43" s="8"/>
      <c r="L43" s="8">
        <f t="shared" si="3"/>
        <v>0</v>
      </c>
      <c r="M43" s="8" t="str">
        <f>LOOKUP(L43,{0,70,80,90,100},{"D","C","B","A"})</f>
        <v>D</v>
      </c>
      <c r="N43" s="8">
        <f>LOOKUP(L43,{0,70,80,90,100},{0,0.8,1,1.2})</f>
        <v>0</v>
      </c>
      <c r="O43" s="13">
        <f t="shared" si="4"/>
        <v>0</v>
      </c>
      <c r="P43" s="14"/>
    </row>
    <row r="44" ht="33" customHeight="1" spans="1:16">
      <c r="A44" s="6">
        <v>42</v>
      </c>
      <c r="B44" s="7" t="s">
        <v>90</v>
      </c>
      <c r="C44" s="7" t="s">
        <v>95</v>
      </c>
      <c r="D44" s="6" t="s">
        <v>96</v>
      </c>
      <c r="E44" s="7">
        <v>8</v>
      </c>
      <c r="F44" s="8"/>
      <c r="G44" s="7">
        <f t="shared" si="2"/>
        <v>8</v>
      </c>
      <c r="H44" s="8"/>
      <c r="I44" s="8"/>
      <c r="J44" s="8"/>
      <c r="K44" s="8"/>
      <c r="L44" s="8">
        <f t="shared" si="3"/>
        <v>0</v>
      </c>
      <c r="M44" s="8" t="str">
        <f>LOOKUP(L44,{0,70,80,90,100},{"D","C","B","A"})</f>
        <v>D</v>
      </c>
      <c r="N44" s="8">
        <f>LOOKUP(L44,{0,70,80,90,100},{0,0.8,1,1.2})</f>
        <v>0</v>
      </c>
      <c r="O44" s="13">
        <f t="shared" si="4"/>
        <v>0</v>
      </c>
      <c r="P44" s="14"/>
    </row>
    <row r="45" ht="33" customHeight="1" spans="1:16">
      <c r="A45" s="6">
        <v>43</v>
      </c>
      <c r="B45" s="7" t="s">
        <v>90</v>
      </c>
      <c r="C45" s="7" t="s">
        <v>97</v>
      </c>
      <c r="D45" s="6" t="s">
        <v>98</v>
      </c>
      <c r="E45" s="7">
        <v>8</v>
      </c>
      <c r="F45" s="8"/>
      <c r="G45" s="7">
        <f t="shared" si="2"/>
        <v>8</v>
      </c>
      <c r="H45" s="8"/>
      <c r="I45" s="8"/>
      <c r="J45" s="8"/>
      <c r="K45" s="8"/>
      <c r="L45" s="8">
        <f t="shared" si="3"/>
        <v>0</v>
      </c>
      <c r="M45" s="8" t="str">
        <f>LOOKUP(L45,{0,70,80,90,100},{"D","C","B","A"})</f>
        <v>D</v>
      </c>
      <c r="N45" s="8">
        <f>LOOKUP(L45,{0,70,80,90,100},{0,0.8,1,1.2})</f>
        <v>0</v>
      </c>
      <c r="O45" s="13">
        <f t="shared" si="4"/>
        <v>0</v>
      </c>
      <c r="P45" s="14"/>
    </row>
    <row r="46" ht="33" customHeight="1" spans="1:16">
      <c r="A46" s="6">
        <v>44</v>
      </c>
      <c r="B46" s="6" t="s">
        <v>99</v>
      </c>
      <c r="C46" s="10"/>
      <c r="D46" s="10"/>
      <c r="E46" s="7">
        <v>8</v>
      </c>
      <c r="F46" s="10"/>
      <c r="G46" s="7">
        <f t="shared" ref="G46:G56" si="5">E46+F46*0.1</f>
        <v>8</v>
      </c>
      <c r="H46" s="8"/>
      <c r="I46" s="8"/>
      <c r="J46" s="8"/>
      <c r="K46" s="8"/>
      <c r="L46" s="8">
        <f t="shared" ref="L46:L56" si="6">SUM(H46:K46)</f>
        <v>0</v>
      </c>
      <c r="M46" s="8" t="str">
        <f>LOOKUP(L46,{0,70,80,90,100},{"D","C","B","A"})</f>
        <v>D</v>
      </c>
      <c r="N46" s="8">
        <f>LOOKUP(L46,{0,70,80,90,100},{0,0.8,1,1.2})</f>
        <v>0</v>
      </c>
      <c r="O46" s="13">
        <f t="shared" ref="O46:O56" si="7">G46*N46</f>
        <v>0</v>
      </c>
      <c r="P46" s="14"/>
    </row>
    <row r="47" ht="33" customHeight="1" spans="1:16">
      <c r="A47" s="6">
        <v>45</v>
      </c>
      <c r="B47" s="6" t="s">
        <v>99</v>
      </c>
      <c r="C47" s="10"/>
      <c r="D47" s="10"/>
      <c r="E47" s="7">
        <v>8</v>
      </c>
      <c r="F47" s="10"/>
      <c r="G47" s="7">
        <f t="shared" si="5"/>
        <v>8</v>
      </c>
      <c r="H47" s="8"/>
      <c r="I47" s="8"/>
      <c r="J47" s="8"/>
      <c r="K47" s="8"/>
      <c r="L47" s="8">
        <f t="shared" si="6"/>
        <v>0</v>
      </c>
      <c r="M47" s="8" t="str">
        <f>LOOKUP(L47,{0,70,80,90,100},{"D","C","B","A"})</f>
        <v>D</v>
      </c>
      <c r="N47" s="8">
        <f>LOOKUP(L47,{0,70,80,90,100},{0,0.8,1,1.2})</f>
        <v>0</v>
      </c>
      <c r="O47" s="13">
        <f t="shared" si="7"/>
        <v>0</v>
      </c>
      <c r="P47" s="14"/>
    </row>
    <row r="48" ht="33" customHeight="1" spans="1:16">
      <c r="A48" s="6">
        <v>46</v>
      </c>
      <c r="B48" s="6" t="s">
        <v>99</v>
      </c>
      <c r="C48" s="10"/>
      <c r="D48" s="10"/>
      <c r="E48" s="7">
        <v>8</v>
      </c>
      <c r="F48" s="10"/>
      <c r="G48" s="7">
        <f t="shared" si="5"/>
        <v>8</v>
      </c>
      <c r="H48" s="8"/>
      <c r="I48" s="8"/>
      <c r="J48" s="8"/>
      <c r="K48" s="8"/>
      <c r="L48" s="8">
        <f t="shared" si="6"/>
        <v>0</v>
      </c>
      <c r="M48" s="8" t="str">
        <f>LOOKUP(L48,{0,70,80,90,100},{"D","C","B","A"})</f>
        <v>D</v>
      </c>
      <c r="N48" s="8">
        <f>LOOKUP(L48,{0,70,80,90,100},{0,0.8,1,1.2})</f>
        <v>0</v>
      </c>
      <c r="O48" s="13">
        <f t="shared" si="7"/>
        <v>0</v>
      </c>
      <c r="P48" s="14"/>
    </row>
    <row r="49" ht="33" customHeight="1" spans="1:16">
      <c r="A49" s="6">
        <v>47</v>
      </c>
      <c r="B49" s="6" t="s">
        <v>99</v>
      </c>
      <c r="C49" s="10"/>
      <c r="D49" s="10"/>
      <c r="E49" s="7">
        <v>8</v>
      </c>
      <c r="F49" s="10"/>
      <c r="G49" s="7">
        <f t="shared" si="5"/>
        <v>8</v>
      </c>
      <c r="H49" s="8"/>
      <c r="I49" s="8"/>
      <c r="J49" s="8"/>
      <c r="K49" s="8"/>
      <c r="L49" s="8">
        <f t="shared" si="6"/>
        <v>0</v>
      </c>
      <c r="M49" s="8" t="str">
        <f>LOOKUP(L49,{0,70,80,90,100},{"D","C","B","A"})</f>
        <v>D</v>
      </c>
      <c r="N49" s="8">
        <f>LOOKUP(L49,{0,70,80,90,100},{0,0.8,1,1.2})</f>
        <v>0</v>
      </c>
      <c r="O49" s="13">
        <f t="shared" si="7"/>
        <v>0</v>
      </c>
      <c r="P49" s="14"/>
    </row>
    <row r="50" ht="33" customHeight="1" spans="1:16">
      <c r="A50" s="6">
        <v>48</v>
      </c>
      <c r="B50" s="6" t="s">
        <v>99</v>
      </c>
      <c r="C50" s="10"/>
      <c r="D50" s="10"/>
      <c r="E50" s="7">
        <v>8</v>
      </c>
      <c r="F50" s="10"/>
      <c r="G50" s="7">
        <f t="shared" si="5"/>
        <v>8</v>
      </c>
      <c r="H50" s="8"/>
      <c r="I50" s="8"/>
      <c r="J50" s="8"/>
      <c r="K50" s="8"/>
      <c r="L50" s="8">
        <f t="shared" si="6"/>
        <v>0</v>
      </c>
      <c r="M50" s="8" t="str">
        <f>LOOKUP(L50,{0,70,80,90,100},{"D","C","B","A"})</f>
        <v>D</v>
      </c>
      <c r="N50" s="8">
        <f>LOOKUP(L50,{0,70,80,90,100},{0,0.8,1,1.2})</f>
        <v>0</v>
      </c>
      <c r="O50" s="13">
        <f t="shared" si="7"/>
        <v>0</v>
      </c>
      <c r="P50" s="14"/>
    </row>
    <row r="51" ht="33" customHeight="1" spans="1:16">
      <c r="A51" s="6">
        <v>49</v>
      </c>
      <c r="B51" s="6" t="s">
        <v>99</v>
      </c>
      <c r="C51" s="10"/>
      <c r="D51" s="10"/>
      <c r="E51" s="7">
        <v>8</v>
      </c>
      <c r="F51" s="10"/>
      <c r="G51" s="7">
        <f t="shared" si="5"/>
        <v>8</v>
      </c>
      <c r="H51" s="8"/>
      <c r="I51" s="8"/>
      <c r="J51" s="8"/>
      <c r="K51" s="8"/>
      <c r="L51" s="8">
        <f t="shared" si="6"/>
        <v>0</v>
      </c>
      <c r="M51" s="8" t="str">
        <f>LOOKUP(L51,{0,70,80,90,100},{"D","C","B","A"})</f>
        <v>D</v>
      </c>
      <c r="N51" s="8">
        <f>LOOKUP(L51,{0,70,80,90,100},{0,0.8,1,1.2})</f>
        <v>0</v>
      </c>
      <c r="O51" s="13">
        <f t="shared" si="7"/>
        <v>0</v>
      </c>
      <c r="P51" s="14"/>
    </row>
    <row r="52" ht="33" customHeight="1" spans="1:16">
      <c r="A52" s="6">
        <v>50</v>
      </c>
      <c r="B52" s="6" t="s">
        <v>99</v>
      </c>
      <c r="C52" s="10"/>
      <c r="D52" s="10"/>
      <c r="E52" s="7">
        <v>8</v>
      </c>
      <c r="F52" s="10"/>
      <c r="G52" s="7">
        <f t="shared" si="5"/>
        <v>8</v>
      </c>
      <c r="H52" s="8"/>
      <c r="I52" s="8"/>
      <c r="J52" s="8"/>
      <c r="K52" s="8"/>
      <c r="L52" s="8">
        <f t="shared" si="6"/>
        <v>0</v>
      </c>
      <c r="M52" s="8" t="str">
        <f>LOOKUP(L52,{0,70,80,90,100},{"D","C","B","A"})</f>
        <v>D</v>
      </c>
      <c r="N52" s="8">
        <f>LOOKUP(L52,{0,70,80,90,100},{0,0.8,1,1.2})</f>
        <v>0</v>
      </c>
      <c r="O52" s="13">
        <f t="shared" si="7"/>
        <v>0</v>
      </c>
      <c r="P52" s="14"/>
    </row>
    <row r="53" ht="33" customHeight="1" spans="1:16">
      <c r="A53" s="6">
        <v>51</v>
      </c>
      <c r="B53" s="6" t="s">
        <v>99</v>
      </c>
      <c r="C53" s="10"/>
      <c r="D53" s="10"/>
      <c r="E53" s="7">
        <v>8</v>
      </c>
      <c r="F53" s="10"/>
      <c r="G53" s="7">
        <f t="shared" si="5"/>
        <v>8</v>
      </c>
      <c r="H53" s="8"/>
      <c r="I53" s="8"/>
      <c r="J53" s="8"/>
      <c r="K53" s="8"/>
      <c r="L53" s="8">
        <f t="shared" si="6"/>
        <v>0</v>
      </c>
      <c r="M53" s="8" t="str">
        <f>LOOKUP(L53,{0,70,80,90,100},{"D","C","B","A"})</f>
        <v>D</v>
      </c>
      <c r="N53" s="8">
        <f>LOOKUP(L53,{0,70,80,90,100},{0,0.8,1,1.2})</f>
        <v>0</v>
      </c>
      <c r="O53" s="13">
        <f t="shared" si="7"/>
        <v>0</v>
      </c>
      <c r="P53" s="14"/>
    </row>
    <row r="54" ht="33" customHeight="1" spans="1:16">
      <c r="A54" s="6">
        <v>52</v>
      </c>
      <c r="B54" s="6" t="s">
        <v>99</v>
      </c>
      <c r="C54" s="10"/>
      <c r="D54" s="10"/>
      <c r="E54" s="7">
        <v>8</v>
      </c>
      <c r="F54" s="10"/>
      <c r="G54" s="7">
        <f t="shared" si="5"/>
        <v>8</v>
      </c>
      <c r="H54" s="8"/>
      <c r="I54" s="8"/>
      <c r="J54" s="8"/>
      <c r="K54" s="8"/>
      <c r="L54" s="8">
        <f t="shared" si="6"/>
        <v>0</v>
      </c>
      <c r="M54" s="8" t="str">
        <f>LOOKUP(L54,{0,70,80,90,100},{"D","C","B","A"})</f>
        <v>D</v>
      </c>
      <c r="N54" s="8">
        <f>LOOKUP(L54,{0,70,80,90,100},{0,0.8,1,1.2})</f>
        <v>0</v>
      </c>
      <c r="O54" s="13">
        <f t="shared" si="7"/>
        <v>0</v>
      </c>
      <c r="P54" s="14"/>
    </row>
    <row r="55" ht="33" customHeight="1" spans="1:16">
      <c r="A55" s="6">
        <v>53</v>
      </c>
      <c r="B55" s="6" t="s">
        <v>99</v>
      </c>
      <c r="C55" s="10"/>
      <c r="D55" s="10"/>
      <c r="E55" s="7">
        <v>8</v>
      </c>
      <c r="F55" s="10"/>
      <c r="G55" s="7">
        <f t="shared" si="5"/>
        <v>8</v>
      </c>
      <c r="H55" s="8"/>
      <c r="I55" s="8"/>
      <c r="J55" s="8"/>
      <c r="K55" s="8"/>
      <c r="L55" s="8">
        <f t="shared" si="6"/>
        <v>0</v>
      </c>
      <c r="M55" s="8" t="str">
        <f>LOOKUP(L55,{0,70,80,90,100},{"D","C","B","A"})</f>
        <v>D</v>
      </c>
      <c r="N55" s="8">
        <f>LOOKUP(L55,{0,70,80,90,100},{0,0.8,1,1.2})</f>
        <v>0</v>
      </c>
      <c r="O55" s="13">
        <f t="shared" si="7"/>
        <v>0</v>
      </c>
      <c r="P55" s="14"/>
    </row>
    <row r="56" ht="33" customHeight="1" spans="1:16">
      <c r="A56" s="6">
        <v>54</v>
      </c>
      <c r="B56" s="6" t="s">
        <v>99</v>
      </c>
      <c r="C56" s="10"/>
      <c r="D56" s="10"/>
      <c r="E56" s="7">
        <v>8</v>
      </c>
      <c r="F56" s="10"/>
      <c r="G56" s="7">
        <f t="shared" si="5"/>
        <v>8</v>
      </c>
      <c r="H56" s="8"/>
      <c r="I56" s="8"/>
      <c r="J56" s="8"/>
      <c r="K56" s="8"/>
      <c r="L56" s="8">
        <f t="shared" si="6"/>
        <v>0</v>
      </c>
      <c r="M56" s="8" t="str">
        <f>LOOKUP(L56,{0,70,80,90,100},{"D","C","B","A"})</f>
        <v>D</v>
      </c>
      <c r="N56" s="8">
        <f>LOOKUP(L56,{0,70,80,90,100},{0,0.8,1,1.2})</f>
        <v>0</v>
      </c>
      <c r="O56" s="13">
        <f t="shared" si="7"/>
        <v>0</v>
      </c>
      <c r="P56" s="14"/>
    </row>
    <row r="57" ht="101" customHeight="1" spans="1:16">
      <c r="A57" s="11" t="s">
        <v>100</v>
      </c>
      <c r="B57" s="12"/>
      <c r="C57" s="12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</row>
  </sheetData>
  <sheetProtection formatCells="0" formatColumns="0" formatRows="0" insertRows="0" deleteRows="0" sort="0" autoFilter="0" pivotTables="0"/>
  <mergeCells count="3">
    <mergeCell ref="A1:P1"/>
    <mergeCell ref="A57:C57"/>
    <mergeCell ref="D57:P57"/>
  </mergeCells>
  <dataValidations count="3">
    <dataValidation type="whole" operator="between" allowBlank="1" showInputMessage="1" showErrorMessage="1" errorTitle="警告" error="请填写1-20整数" sqref="H3:H44 H45:H56">
      <formula1>1</formula1>
      <formula2>20</formula2>
    </dataValidation>
    <dataValidation type="whole" operator="between" allowBlank="1" showInputMessage="1" showErrorMessage="1" errorTitle="错误" error="请填写1-30整数" sqref="I45:I56 J45:J56 I3:J44">
      <formula1>1</formula1>
      <formula2>30</formula2>
    </dataValidation>
    <dataValidation type="whole" operator="between" allowBlank="1" showInputMessage="1" showErrorMessage="1" errorTitle="错误" error="请填写1-20整数" sqref="K3:K44 K45:K56">
      <formula1>1</formula1>
      <formula2>20</formula2>
    </dataValidation>
  </dataValidations>
  <printOptions horizontalCentered="1"/>
  <pageMargins left="0.388888888888889" right="0.388888888888889" top="0.354166666666667" bottom="0.354166666666667" header="0.279166666666667" footer="0.236111111111111"/>
  <pageSetup paperSize="9" fitToWidth="0" fitToHeight="0" pageOrder="overThenDown" orientation="landscape" horizontalDpi="300" verticalDpi="300"/>
  <headerFooter alignWithMargins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汇总-审核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 小鱼</cp:lastModifiedBy>
  <dcterms:created xsi:type="dcterms:W3CDTF">2017-10-10T06:19:00Z</dcterms:created>
  <cp:lastPrinted>2019-12-31T03:26:00Z</cp:lastPrinted>
  <dcterms:modified xsi:type="dcterms:W3CDTF">2020-12-31T03:05:38Z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2052-11.1.0.10228</vt:lpwstr>
  </property>
</Properties>
</file>